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22995" windowHeight="10545"/>
  </bookViews>
  <sheets>
    <sheet name="Education" sheetId="1" r:id="rId1"/>
    <sheet name="Control Totals" sheetId="3" r:id="rId2"/>
  </sheets>
  <calcPr calcId="145621"/>
</workbook>
</file>

<file path=xl/calcChain.xml><?xml version="1.0" encoding="utf-8"?>
<calcChain xmlns="http://schemas.openxmlformats.org/spreadsheetml/2006/main">
  <c r="F6" i="1" l="1"/>
  <c r="J5" i="1" s="1"/>
  <c r="J14" i="1"/>
  <c r="J13" i="1"/>
  <c r="J11" i="1"/>
  <c r="J12" i="1"/>
  <c r="J10" i="1"/>
  <c r="J9" i="1"/>
  <c r="J8" i="1"/>
  <c r="J7" i="1"/>
  <c r="J6" i="1"/>
  <c r="F24" i="1"/>
  <c r="F18" i="1" s="1"/>
  <c r="F13" i="1"/>
  <c r="F8" i="1" s="1"/>
  <c r="F17" i="1" l="1"/>
  <c r="F22" i="1"/>
  <c r="F21" i="1"/>
  <c r="F20" i="1"/>
  <c r="F19" i="1"/>
  <c r="F7" i="1"/>
  <c r="F11" i="1"/>
  <c r="F9" i="1"/>
  <c r="F10" i="1"/>
</calcChain>
</file>

<file path=xl/sharedStrings.xml><?xml version="1.0" encoding="utf-8"?>
<sst xmlns="http://schemas.openxmlformats.org/spreadsheetml/2006/main" count="68" uniqueCount="35">
  <si>
    <t>Primary or below</t>
  </si>
  <si>
    <t>Lower secondary</t>
  </si>
  <si>
    <t>Higher secondary</t>
  </si>
  <si>
    <t>Post secondary non-tertiary</t>
  </si>
  <si>
    <t>Third level non-honours degree</t>
  </si>
  <si>
    <t>Third level honours degree or above</t>
  </si>
  <si>
    <t>Other/Not stated</t>
  </si>
  <si>
    <t>Total</t>
  </si>
  <si>
    <t>Males</t>
  </si>
  <si>
    <t>Females</t>
  </si>
  <si>
    <t>Q3 14</t>
  </si>
  <si>
    <t>Total males aged 15-64 ('000)</t>
  </si>
  <si>
    <t>Total females aged 15-64 ('000)</t>
  </si>
  <si>
    <t>Table S8</t>
  </si>
  <si>
    <t>http://www.cso.ie/en/qnhs/releasesandpublications/qnhspostcensusofpopulation2011/        see: QNHS Release (Supplementary tables) Time Series Tables</t>
  </si>
  <si>
    <t>Age 15-24</t>
  </si>
  <si>
    <t>Age 25-34</t>
  </si>
  <si>
    <t>Age 35-44</t>
  </si>
  <si>
    <t>Age 45-54</t>
  </si>
  <si>
    <t>Age 55-64</t>
  </si>
  <si>
    <t>Age 65-74</t>
  </si>
  <si>
    <t>Age 75+</t>
  </si>
  <si>
    <t>PEA01: Population Estimates (Persons in April) by Age Group, Sex and Year</t>
  </si>
  <si>
    <t>Control Totals (Populaiton Estimates) for ESS Round 7</t>
  </si>
  <si>
    <t>Education, Males</t>
  </si>
  <si>
    <t>None or primary (EDLVDIE=1,2)</t>
  </si>
  <si>
    <t>Lower Second Level (EDLVDIE=3,4,5)</t>
  </si>
  <si>
    <t>Higher Second Level (EDLVDIE=6,7)</t>
  </si>
  <si>
    <t>Post-Second Level, non-degree (EDLVIE=8,9,10,11,12)</t>
  </si>
  <si>
    <t>Third level ordinary degree or higher (EDLDIE=13,14,15,16,17,18)</t>
  </si>
  <si>
    <t>Education, Females</t>
  </si>
  <si>
    <t>Post-Second Level, non-honours degree (EDLVIE=8,9,10,11,12,13)</t>
  </si>
  <si>
    <t>Third level honours degree or higher (EDLDIE=14,15,16,17,18)</t>
  </si>
  <si>
    <t>Adjust to pop totals, distribute 'other'</t>
  </si>
  <si>
    <t>Persons aged 15 to 64 years classified by sex, the highest level of education attained and ILO Economic Status - from quarter 3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</si>
</sst>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Switzerland"/>
    </font>
    <font>
      <sz val="8"/>
      <name val="Switzerland"/>
    </font>
    <font>
      <b/>
      <sz val="8"/>
      <name val="Switzerland"/>
    </font>
    <font>
      <i/>
      <sz val="8"/>
      <name val="Switzerland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49" fontId="4" fillId="0" borderId="0" xfId="1" applyNumberFormat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vertical="top"/>
      <protection hidden="1"/>
    </xf>
    <xf numFmtId="49" fontId="5" fillId="0" borderId="0" xfId="1" applyNumberFormat="1" applyFont="1" applyAlignment="1" applyProtection="1">
      <alignment horizontal="left" vertical="top"/>
      <protection hidden="1"/>
    </xf>
    <xf numFmtId="49" fontId="3" fillId="0" borderId="0" xfId="1" applyNumberFormat="1" applyFont="1" applyAlignment="1" applyProtection="1">
      <alignment horizontal="left" vertical="top"/>
      <protection hidden="1"/>
    </xf>
    <xf numFmtId="0" fontId="2" fillId="0" borderId="0" xfId="1" applyFont="1" applyAlignment="1" applyProtection="1">
      <alignment horizontal="left" vertical="top"/>
      <protection hidden="1"/>
    </xf>
    <xf numFmtId="0" fontId="2" fillId="0" borderId="0" xfId="1" applyFont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 wrapText="1"/>
      <protection hidden="1"/>
    </xf>
    <xf numFmtId="49" fontId="4" fillId="0" borderId="0" xfId="1" applyNumberFormat="1" applyFont="1" applyAlignment="1" applyProtection="1">
      <alignment horizontal="left" vertical="top"/>
      <protection hidden="1"/>
    </xf>
    <xf numFmtId="49" fontId="4" fillId="0" borderId="0" xfId="1" applyNumberFormat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vertical="top"/>
      <protection hidden="1"/>
    </xf>
    <xf numFmtId="49" fontId="3" fillId="0" borderId="0" xfId="1" applyNumberFormat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vertical="top"/>
      <protection hidden="1"/>
    </xf>
    <xf numFmtId="0" fontId="3" fillId="2" borderId="0" xfId="1" quotePrefix="1" applyNumberFormat="1" applyFont="1" applyFill="1" applyAlignment="1" applyProtection="1">
      <alignment horizontal="right" vertical="top"/>
      <protection hidden="1"/>
    </xf>
    <xf numFmtId="164" fontId="4" fillId="3" borderId="0" xfId="1" applyNumberFormat="1" applyFont="1" applyFill="1" applyAlignment="1" applyProtection="1">
      <alignment horizontal="right" vertical="top"/>
      <protection hidden="1"/>
    </xf>
    <xf numFmtId="164" fontId="3" fillId="3" borderId="0" xfId="1" applyNumberFormat="1" applyFont="1" applyFill="1" applyAlignment="1" applyProtection="1">
      <alignment horizontal="right" vertical="top"/>
      <protection hidden="1"/>
    </xf>
    <xf numFmtId="49" fontId="4" fillId="0" borderId="0" xfId="1" applyNumberFormat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vertical="top"/>
      <protection hidden="1"/>
    </xf>
    <xf numFmtId="49" fontId="5" fillId="0" borderId="0" xfId="1" applyNumberFormat="1" applyFont="1" applyAlignment="1" applyProtection="1">
      <alignment horizontal="left" vertical="top"/>
      <protection hidden="1"/>
    </xf>
    <xf numFmtId="49" fontId="3" fillId="0" borderId="0" xfId="1" applyNumberFormat="1" applyFont="1" applyAlignment="1" applyProtection="1">
      <alignment horizontal="left" vertical="top"/>
      <protection hidden="1"/>
    </xf>
    <xf numFmtId="0" fontId="2" fillId="0" borderId="0" xfId="1" applyFont="1" applyAlignment="1" applyProtection="1">
      <alignment horizontal="left" vertical="top"/>
      <protection hidden="1"/>
    </xf>
    <xf numFmtId="0" fontId="2" fillId="0" borderId="0" xfId="1" applyFont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 wrapText="1"/>
      <protection hidden="1"/>
    </xf>
    <xf numFmtId="0" fontId="0" fillId="0" borderId="0" xfId="0"/>
    <xf numFmtId="0" fontId="0" fillId="0" borderId="0" xfId="0"/>
    <xf numFmtId="0" fontId="1" fillId="0" borderId="0" xfId="0" applyFont="1"/>
    <xf numFmtId="0" fontId="0" fillId="0" borderId="1" xfId="0" applyBorder="1"/>
    <xf numFmtId="49" fontId="3" fillId="4" borderId="0" xfId="0" applyNumberFormat="1" applyFont="1" applyFill="1" applyAlignment="1" applyProtection="1">
      <alignment horizontal="left" vertical="top"/>
      <protection hidden="1"/>
    </xf>
    <xf numFmtId="49" fontId="3" fillId="5" borderId="0" xfId="0" applyNumberFormat="1" applyFont="1" applyFill="1" applyAlignment="1" applyProtection="1">
      <alignment horizontal="left" vertical="top"/>
      <protection hidden="1"/>
    </xf>
    <xf numFmtId="49" fontId="3" fillId="6" borderId="0" xfId="0" applyNumberFormat="1" applyFont="1" applyFill="1" applyAlignment="1" applyProtection="1">
      <alignment horizontal="left" vertical="top"/>
      <protection hidden="1"/>
    </xf>
    <xf numFmtId="0" fontId="3" fillId="7" borderId="0" xfId="0" applyFont="1" applyFill="1" applyAlignment="1" applyProtection="1">
      <alignment vertical="top"/>
      <protection hidden="1"/>
    </xf>
    <xf numFmtId="1" fontId="0" fillId="0" borderId="0" xfId="0" applyNumberFormat="1"/>
    <xf numFmtId="1" fontId="0" fillId="0" borderId="1" xfId="0" applyNumberFormat="1" applyBorder="1"/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workbookViewId="0">
      <selection activeCell="I29" sqref="I29"/>
    </sheetView>
  </sheetViews>
  <sheetFormatPr defaultRowHeight="15"/>
  <cols>
    <col min="6" max="6" width="19.5703125" customWidth="1"/>
    <col min="9" max="9" width="59.7109375" bestFit="1" customWidth="1"/>
  </cols>
  <sheetData>
    <row r="1" spans="1:18">
      <c r="A1" t="s">
        <v>14</v>
      </c>
    </row>
    <row r="2" spans="1:18">
      <c r="A2" t="s">
        <v>13</v>
      </c>
      <c r="I2" t="s">
        <v>34</v>
      </c>
    </row>
    <row r="4" spans="1:18" ht="30">
      <c r="A4" s="8" t="s">
        <v>8</v>
      </c>
      <c r="B4" s="8"/>
      <c r="C4" s="8"/>
      <c r="D4" s="8"/>
      <c r="E4" s="10"/>
      <c r="F4" s="36" t="s">
        <v>33</v>
      </c>
      <c r="J4" s="24"/>
      <c r="N4" s="1"/>
      <c r="O4" s="4"/>
      <c r="P4" s="4"/>
      <c r="Q4" s="4"/>
      <c r="R4" s="35"/>
    </row>
    <row r="5" spans="1:18">
      <c r="A5" s="16" t="s">
        <v>11</v>
      </c>
      <c r="B5" s="19"/>
      <c r="C5" s="19"/>
      <c r="D5" s="19"/>
      <c r="E5" s="13" t="s">
        <v>10</v>
      </c>
      <c r="H5" s="33" t="s">
        <v>8</v>
      </c>
      <c r="I5" s="33" t="s">
        <v>25</v>
      </c>
      <c r="J5" s="31">
        <f>F6</f>
        <v>146257</v>
      </c>
      <c r="N5" s="1"/>
      <c r="O5" s="4"/>
      <c r="P5" s="4"/>
      <c r="Q5" s="4"/>
      <c r="R5" s="35"/>
    </row>
    <row r="6" spans="1:18">
      <c r="A6" s="16"/>
      <c r="B6" s="27" t="s">
        <v>0</v>
      </c>
      <c r="C6" s="19"/>
      <c r="D6" s="19"/>
      <c r="E6" s="15">
        <v>146.1</v>
      </c>
      <c r="F6">
        <f>ROUND($F$13*E6/SUM($E$6:$E$12),0)</f>
        <v>146257</v>
      </c>
      <c r="H6" s="33"/>
      <c r="I6" s="33" t="s">
        <v>26</v>
      </c>
      <c r="J6" s="31">
        <f>F7</f>
        <v>263583</v>
      </c>
      <c r="N6" s="1"/>
      <c r="O6" s="4"/>
      <c r="P6" s="3"/>
      <c r="Q6" s="4"/>
      <c r="R6" s="35"/>
    </row>
    <row r="7" spans="1:18">
      <c r="A7" s="16"/>
      <c r="B7" s="28" t="s">
        <v>1</v>
      </c>
      <c r="C7" s="18"/>
      <c r="D7" s="19"/>
      <c r="E7" s="15">
        <v>263.3</v>
      </c>
      <c r="F7" s="24">
        <f t="shared" ref="F7:F11" si="0">ROUND($F$13*E7/SUM($E$6:$E$12),0)</f>
        <v>263583</v>
      </c>
      <c r="H7" s="33"/>
      <c r="I7" s="33" t="s">
        <v>27</v>
      </c>
      <c r="J7" s="31">
        <f>F8</f>
        <v>374902</v>
      </c>
      <c r="N7" s="1"/>
      <c r="O7" s="4"/>
      <c r="P7" s="3"/>
      <c r="Q7" s="4"/>
      <c r="R7" s="35"/>
    </row>
    <row r="8" spans="1:18">
      <c r="A8" s="16"/>
      <c r="B8" s="29" t="s">
        <v>2</v>
      </c>
      <c r="C8" s="18"/>
      <c r="D8" s="19"/>
      <c r="E8" s="15">
        <v>374.5</v>
      </c>
      <c r="F8" s="24">
        <f t="shared" si="0"/>
        <v>374902</v>
      </c>
      <c r="H8" s="33"/>
      <c r="I8" s="33" t="s">
        <v>31</v>
      </c>
      <c r="J8" s="31">
        <f>SUM(F9:F10)</f>
        <v>362589</v>
      </c>
      <c r="N8" s="4"/>
      <c r="O8" s="2"/>
      <c r="P8" s="4"/>
      <c r="Q8" s="4"/>
      <c r="R8" s="35"/>
    </row>
    <row r="9" spans="1:18">
      <c r="A9" s="19"/>
      <c r="B9" s="30" t="s">
        <v>3</v>
      </c>
      <c r="C9" s="19"/>
      <c r="D9" s="19"/>
      <c r="E9" s="15">
        <v>185.6</v>
      </c>
      <c r="F9" s="24">
        <f t="shared" si="0"/>
        <v>185799</v>
      </c>
      <c r="H9" s="34"/>
      <c r="I9" s="34" t="s">
        <v>32</v>
      </c>
      <c r="J9" s="32">
        <f>F11</f>
        <v>294416</v>
      </c>
      <c r="N9" s="4"/>
      <c r="O9" s="2"/>
      <c r="P9" s="4"/>
      <c r="Q9" s="4"/>
      <c r="R9" s="35"/>
    </row>
    <row r="10" spans="1:18">
      <c r="A10" s="19"/>
      <c r="B10" s="30" t="s">
        <v>4</v>
      </c>
      <c r="C10" s="19"/>
      <c r="D10" s="19"/>
      <c r="E10" s="15">
        <v>176.6</v>
      </c>
      <c r="F10" s="24">
        <f t="shared" si="0"/>
        <v>176790</v>
      </c>
      <c r="H10" s="33" t="s">
        <v>9</v>
      </c>
      <c r="I10" s="33" t="s">
        <v>25</v>
      </c>
      <c r="J10" s="31">
        <f>F17</f>
        <v>124256</v>
      </c>
      <c r="N10" s="4"/>
      <c r="O10" s="2"/>
      <c r="P10" s="4"/>
      <c r="Q10" s="5"/>
      <c r="R10" s="35"/>
    </row>
    <row r="11" spans="1:18">
      <c r="A11" s="19"/>
      <c r="B11" s="17" t="s">
        <v>5</v>
      </c>
      <c r="C11" s="19"/>
      <c r="D11" s="20"/>
      <c r="E11" s="15">
        <v>294.10000000000002</v>
      </c>
      <c r="F11" s="24">
        <f t="shared" si="0"/>
        <v>294416</v>
      </c>
      <c r="H11" s="33"/>
      <c r="I11" s="33" t="s">
        <v>26</v>
      </c>
      <c r="J11" s="31">
        <f t="shared" ref="J11:J12" si="1">F18</f>
        <v>206058</v>
      </c>
      <c r="N11" s="4"/>
      <c r="O11" s="2"/>
      <c r="P11" s="4"/>
      <c r="Q11" s="5"/>
      <c r="R11" s="35"/>
    </row>
    <row r="12" spans="1:18">
      <c r="A12" s="19"/>
      <c r="B12" s="17" t="s">
        <v>6</v>
      </c>
      <c r="C12" s="19"/>
      <c r="D12" s="20"/>
      <c r="E12" s="15">
        <v>48.9</v>
      </c>
      <c r="G12" s="11"/>
      <c r="H12" s="33"/>
      <c r="I12" s="33" t="s">
        <v>27</v>
      </c>
      <c r="J12" s="31">
        <f t="shared" si="1"/>
        <v>381278</v>
      </c>
      <c r="N12" s="4"/>
      <c r="O12" s="7"/>
      <c r="P12" s="6"/>
      <c r="Q12" s="6"/>
      <c r="R12" s="35"/>
    </row>
    <row r="13" spans="1:18">
      <c r="A13" s="19"/>
      <c r="B13" s="22" t="s">
        <v>7</v>
      </c>
      <c r="C13" s="21"/>
      <c r="D13" s="21"/>
      <c r="E13" s="14">
        <v>1489</v>
      </c>
      <c r="F13">
        <f>SUM('Control Totals'!D2:D6)</f>
        <v>1490700</v>
      </c>
      <c r="G13" s="9"/>
      <c r="H13" s="33"/>
      <c r="I13" s="33" t="s">
        <v>31</v>
      </c>
      <c r="J13" s="31">
        <f>SUM(F20:F21)</f>
        <v>417423</v>
      </c>
      <c r="R13" s="35"/>
    </row>
    <row r="14" spans="1:18">
      <c r="G14" s="9"/>
      <c r="H14" s="33"/>
      <c r="I14" s="33" t="s">
        <v>32</v>
      </c>
      <c r="J14" s="31">
        <f>F22</f>
        <v>342930</v>
      </c>
      <c r="R14" s="35"/>
    </row>
    <row r="15" spans="1:18">
      <c r="A15" s="8" t="s">
        <v>9</v>
      </c>
      <c r="B15" s="8"/>
      <c r="C15" s="8"/>
      <c r="D15" s="8"/>
      <c r="E15" s="12"/>
      <c r="G15" s="9"/>
      <c r="J15" s="31"/>
      <c r="R15" s="35"/>
    </row>
    <row r="16" spans="1:18">
      <c r="A16" s="16" t="s">
        <v>12</v>
      </c>
      <c r="B16" s="19"/>
      <c r="C16" s="19"/>
      <c r="D16" s="19"/>
      <c r="E16" s="13" t="s">
        <v>10</v>
      </c>
      <c r="G16" s="9"/>
      <c r="J16" s="31"/>
      <c r="R16" s="35"/>
    </row>
    <row r="17" spans="1:18">
      <c r="A17" s="16"/>
      <c r="B17" s="27" t="s">
        <v>0</v>
      </c>
      <c r="C17" s="19"/>
      <c r="D17" s="19"/>
      <c r="E17" s="15">
        <v>124.1</v>
      </c>
      <c r="F17" s="23">
        <f>ROUND($F$24*E17/SUM($E$17:$E$23),0)</f>
        <v>124256</v>
      </c>
      <c r="G17" s="11"/>
      <c r="R17" s="35"/>
    </row>
    <row r="18" spans="1:18">
      <c r="A18" s="16"/>
      <c r="B18" s="28" t="s">
        <v>1</v>
      </c>
      <c r="C18" s="18"/>
      <c r="D18" s="19"/>
      <c r="E18" s="15">
        <v>205.8</v>
      </c>
      <c r="F18" s="23">
        <f t="shared" ref="F18:F22" si="2">ROUND($F$24*E18/SUM($E$17:$E$23),0)</f>
        <v>206058</v>
      </c>
      <c r="G18" s="11"/>
      <c r="R18" s="35"/>
    </row>
    <row r="19" spans="1:18">
      <c r="A19" s="16"/>
      <c r="B19" s="29" t="s">
        <v>2</v>
      </c>
      <c r="C19" s="18"/>
      <c r="D19" s="19"/>
      <c r="E19" s="15">
        <v>380.8</v>
      </c>
      <c r="F19" s="23">
        <f t="shared" si="2"/>
        <v>381278</v>
      </c>
      <c r="G19" s="11"/>
    </row>
    <row r="20" spans="1:18">
      <c r="A20" s="19"/>
      <c r="B20" s="30" t="s">
        <v>3</v>
      </c>
      <c r="C20" s="19"/>
      <c r="D20" s="19"/>
      <c r="E20" s="15">
        <v>175.7</v>
      </c>
      <c r="F20" s="23">
        <f t="shared" si="2"/>
        <v>175920</v>
      </c>
      <c r="G20" s="11"/>
    </row>
    <row r="21" spans="1:18">
      <c r="A21" s="19"/>
      <c r="B21" s="30" t="s">
        <v>4</v>
      </c>
      <c r="C21" s="19"/>
      <c r="D21" s="19"/>
      <c r="E21" s="15">
        <v>241.2</v>
      </c>
      <c r="F21" s="23">
        <f t="shared" si="2"/>
        <v>241503</v>
      </c>
      <c r="G21" s="11"/>
    </row>
    <row r="22" spans="1:18">
      <c r="A22" s="19"/>
      <c r="B22" s="17" t="s">
        <v>5</v>
      </c>
      <c r="C22" s="19"/>
      <c r="D22" s="20"/>
      <c r="E22" s="15">
        <v>342.5</v>
      </c>
      <c r="F22" s="23">
        <f t="shared" si="2"/>
        <v>342930</v>
      </c>
    </row>
    <row r="23" spans="1:18">
      <c r="A23" s="19"/>
      <c r="B23" s="17" t="s">
        <v>6</v>
      </c>
      <c r="C23" s="19"/>
      <c r="D23" s="20"/>
      <c r="E23" s="15">
        <v>44.6</v>
      </c>
    </row>
    <row r="24" spans="1:18">
      <c r="A24" s="19"/>
      <c r="B24" s="22" t="s">
        <v>7</v>
      </c>
      <c r="C24" s="21"/>
      <c r="D24" s="21"/>
      <c r="E24" s="14">
        <v>1514.7</v>
      </c>
      <c r="F24">
        <f>SUM('Control Totals'!D9:D13)</f>
        <v>1516600</v>
      </c>
    </row>
    <row r="26" spans="1:18">
      <c r="A26" s="33" t="s">
        <v>24</v>
      </c>
      <c r="B26" s="33" t="s">
        <v>25</v>
      </c>
    </row>
    <row r="27" spans="1:18">
      <c r="A27" s="33"/>
      <c r="B27" s="33" t="s">
        <v>26</v>
      </c>
    </row>
    <row r="28" spans="1:18">
      <c r="A28" s="33"/>
      <c r="B28" s="33" t="s">
        <v>27</v>
      </c>
    </row>
    <row r="29" spans="1:18">
      <c r="A29" s="33"/>
      <c r="B29" s="33" t="s">
        <v>28</v>
      </c>
    </row>
    <row r="30" spans="1:18">
      <c r="A30" s="33"/>
      <c r="B30" s="33" t="s">
        <v>29</v>
      </c>
    </row>
    <row r="31" spans="1:18">
      <c r="A31" s="33" t="s">
        <v>30</v>
      </c>
      <c r="B31" s="33" t="s">
        <v>25</v>
      </c>
    </row>
    <row r="32" spans="1:18">
      <c r="A32" s="23"/>
      <c r="B32" s="33" t="s">
        <v>26</v>
      </c>
    </row>
    <row r="33" spans="1:2">
      <c r="A33" s="23"/>
      <c r="B33" s="33" t="s">
        <v>27</v>
      </c>
    </row>
    <row r="34" spans="1:2">
      <c r="A34" s="23"/>
      <c r="B34" s="33" t="s">
        <v>28</v>
      </c>
    </row>
    <row r="35" spans="1:2">
      <c r="A35" s="23"/>
      <c r="B35" s="33" t="s">
        <v>29</v>
      </c>
    </row>
  </sheetData>
  <mergeCells count="2">
    <mergeCell ref="A4:D4"/>
    <mergeCell ref="A15:D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B17" sqref="B17"/>
    </sheetView>
  </sheetViews>
  <sheetFormatPr defaultRowHeight="15"/>
  <cols>
    <col min="2" max="2" width="15.85546875" bestFit="1" customWidth="1"/>
    <col min="3" max="3" width="37.140625" customWidth="1"/>
  </cols>
  <sheetData>
    <row r="1" spans="1:8">
      <c r="A1" s="25" t="s">
        <v>23</v>
      </c>
    </row>
    <row r="2" spans="1:8">
      <c r="B2" t="s">
        <v>8</v>
      </c>
      <c r="C2" t="s">
        <v>15</v>
      </c>
      <c r="D2">
        <v>268700</v>
      </c>
      <c r="E2" t="s">
        <v>22</v>
      </c>
    </row>
    <row r="3" spans="1:8">
      <c r="C3" t="s">
        <v>16</v>
      </c>
      <c r="D3">
        <v>327400</v>
      </c>
    </row>
    <row r="4" spans="1:8">
      <c r="C4" t="s">
        <v>17</v>
      </c>
      <c r="D4">
        <v>354200</v>
      </c>
    </row>
    <row r="5" spans="1:8">
      <c r="C5" t="s">
        <v>18</v>
      </c>
      <c r="D5">
        <v>301000</v>
      </c>
    </row>
    <row r="6" spans="1:8">
      <c r="C6" t="s">
        <v>19</v>
      </c>
      <c r="D6">
        <v>239400</v>
      </c>
    </row>
    <row r="7" spans="1:8">
      <c r="C7" t="s">
        <v>20</v>
      </c>
      <c r="D7">
        <v>167900</v>
      </c>
      <c r="H7" s="24"/>
    </row>
    <row r="8" spans="1:8">
      <c r="C8" t="s">
        <v>21</v>
      </c>
      <c r="D8">
        <v>82200</v>
      </c>
      <c r="H8" s="24"/>
    </row>
    <row r="9" spans="1:8">
      <c r="B9" t="s">
        <v>9</v>
      </c>
      <c r="C9" t="s">
        <v>15</v>
      </c>
      <c r="D9">
        <v>254700</v>
      </c>
      <c r="H9" s="24"/>
    </row>
    <row r="10" spans="1:8">
      <c r="C10" t="s">
        <v>16</v>
      </c>
      <c r="D10">
        <v>355700.00000000006</v>
      </c>
      <c r="H10" s="24"/>
    </row>
    <row r="11" spans="1:8">
      <c r="C11" t="s">
        <v>17</v>
      </c>
      <c r="D11">
        <v>360400</v>
      </c>
      <c r="H11" s="24"/>
    </row>
    <row r="12" spans="1:8">
      <c r="C12" t="s">
        <v>18</v>
      </c>
      <c r="D12">
        <v>303500</v>
      </c>
      <c r="H12" s="24"/>
    </row>
    <row r="13" spans="1:8">
      <c r="C13" t="s">
        <v>19</v>
      </c>
      <c r="D13">
        <v>242300</v>
      </c>
    </row>
    <row r="14" spans="1:8">
      <c r="C14" t="s">
        <v>20</v>
      </c>
      <c r="D14">
        <v>171800</v>
      </c>
    </row>
    <row r="15" spans="1:8">
      <c r="C15" s="26" t="s">
        <v>21</v>
      </c>
      <c r="D15" s="26">
        <v>101000</v>
      </c>
    </row>
    <row r="22" spans="8:8">
      <c r="H22" s="24"/>
    </row>
    <row r="23" spans="8:8">
      <c r="H23" s="24"/>
    </row>
    <row r="24" spans="8:8">
      <c r="H24" s="24"/>
    </row>
    <row r="25" spans="8:8">
      <c r="H25" s="24"/>
    </row>
    <row r="26" spans="8:8">
      <c r="H26" s="24"/>
    </row>
    <row r="27" spans="8:8">
      <c r="H27" s="24"/>
    </row>
    <row r="28" spans="8:8">
      <c r="H28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Education</vt:lpstr>
      <vt:lpstr>Control Totals</vt:lpstr>
    </vt:vector>
  </TitlesOfParts>
  <Company>University College Dublin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2015-01-30T15:51:07Z</dcterms:created>
  <dcterms:modified xsi:type="dcterms:W3CDTF">2015-01-30T17:53:26Z</dcterms:modified>
</cp:coreProperties>
</file>